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155" windowHeight="8730" activeTab="1"/>
  </bookViews>
  <sheets>
    <sheet name="Sheet8" sheetId="9" r:id="rId1"/>
    <sheet name="Sheet1" sheetId="10" r:id="rId2"/>
  </sheets>
  <calcPr calcId="145621"/>
</workbook>
</file>

<file path=xl/calcChain.xml><?xml version="1.0" encoding="utf-8"?>
<calcChain xmlns="http://schemas.openxmlformats.org/spreadsheetml/2006/main">
  <c r="D11" i="10" l="1"/>
  <c r="C10" i="10"/>
  <c r="E11" i="10"/>
  <c r="E10" i="10"/>
  <c r="E12" i="10"/>
  <c r="C11" i="10" l="1"/>
  <c r="C12" i="10" s="1"/>
  <c r="D7" i="10" s="1"/>
  <c r="D10" i="10"/>
  <c r="E12" i="9"/>
  <c r="E10" i="9" s="1"/>
  <c r="D12" i="10" l="1"/>
  <c r="C10" i="9"/>
  <c r="E11" i="9"/>
  <c r="D11" i="9" l="1"/>
  <c r="C11" i="9" s="1"/>
  <c r="D10" i="9"/>
  <c r="D12" i="9" s="1"/>
  <c r="C12" i="9" l="1"/>
  <c r="D7" i="9" s="1"/>
</calcChain>
</file>

<file path=xl/sharedStrings.xml><?xml version="1.0" encoding="utf-8"?>
<sst xmlns="http://schemas.openxmlformats.org/spreadsheetml/2006/main" count="67" uniqueCount="37">
  <si>
    <t>合計</t>
    <rPh sb="0" eb="2">
      <t>ゴウケイ</t>
    </rPh>
    <phoneticPr fontId="1"/>
  </si>
  <si>
    <t>罹患率</t>
    <rPh sb="0" eb="2">
      <t>リカン</t>
    </rPh>
    <rPh sb="2" eb="3">
      <t>リツ</t>
    </rPh>
    <phoneticPr fontId="1"/>
  </si>
  <si>
    <t>％</t>
    <phoneticPr fontId="1"/>
  </si>
  <si>
    <t>特異度</t>
    <rPh sb="0" eb="3">
      <t>トクイド</t>
    </rPh>
    <phoneticPr fontId="1"/>
  </si>
  <si>
    <t>感度</t>
    <rPh sb="0" eb="2">
      <t>カンド</t>
    </rPh>
    <phoneticPr fontId="1"/>
  </si>
  <si>
    <t>　</t>
    <phoneticPr fontId="1"/>
  </si>
  <si>
    <t xml:space="preserve"> </t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</si>
  <si>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</si>
  <si>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人</t>
    <rPh sb="0" eb="1">
      <t>ニン</t>
    </rPh>
    <phoneticPr fontId="1"/>
  </si>
  <si>
    <t>PCR陽性</t>
    <rPh sb="3" eb="5">
      <t>ヨウセイ</t>
    </rPh>
    <phoneticPr fontId="1"/>
  </si>
  <si>
    <t>ＰＣＲ陰性</t>
    <rPh sb="3" eb="5">
      <t>インセイ</t>
    </rPh>
    <phoneticPr fontId="1"/>
  </si>
  <si>
    <t>感染者</t>
    <rPh sb="0" eb="3">
      <t>カンセンシャ</t>
    </rPh>
    <phoneticPr fontId="1"/>
  </si>
  <si>
    <t>非感染者</t>
    <rPh sb="0" eb="1">
      <t>ヒ</t>
    </rPh>
    <rPh sb="1" eb="4">
      <t>カンセンシャ</t>
    </rPh>
    <phoneticPr fontId="1"/>
  </si>
  <si>
    <t xml:space="preserve"> </t>
    <phoneticPr fontId="1"/>
  </si>
  <si>
    <t xml:space="preserve"> </t>
    <phoneticPr fontId="1"/>
  </si>
  <si>
    <t>対象者9000人、罹患率0.1%の疾患、感度70%、特異度99.9%の検査を行った。</t>
    <rPh sb="0" eb="2">
      <t>タイショウ</t>
    </rPh>
    <rPh sb="2" eb="3">
      <t>シャ</t>
    </rPh>
    <rPh sb="7" eb="8">
      <t>ニン</t>
    </rPh>
    <rPh sb="9" eb="11">
      <t>リカン</t>
    </rPh>
    <rPh sb="11" eb="12">
      <t>リツ</t>
    </rPh>
    <rPh sb="17" eb="19">
      <t>シッカン</t>
    </rPh>
    <rPh sb="20" eb="22">
      <t>カンド</t>
    </rPh>
    <rPh sb="26" eb="29">
      <t>トクイド</t>
    </rPh>
    <rPh sb="35" eb="37">
      <t>ケンサ</t>
    </rPh>
    <rPh sb="38" eb="39">
      <t>オコナ</t>
    </rPh>
    <phoneticPr fontId="1"/>
  </si>
  <si>
    <t>E12=C2</t>
    <phoneticPr fontId="1"/>
  </si>
  <si>
    <t>E10=C12*C3/100</t>
    <phoneticPr fontId="1"/>
  </si>
  <si>
    <t>E11=E12-E10</t>
    <phoneticPr fontId="1"/>
  </si>
  <si>
    <t>C10=E10*C4/100</t>
    <phoneticPr fontId="1"/>
  </si>
  <si>
    <t>D10=E10-C10</t>
    <phoneticPr fontId="1"/>
  </si>
  <si>
    <t>D11=C11*C5/100</t>
    <phoneticPr fontId="1"/>
  </si>
  <si>
    <t>D12=D10+D11</t>
    <phoneticPr fontId="1"/>
  </si>
  <si>
    <t>C11=E11-D11</t>
    <phoneticPr fontId="1"/>
  </si>
  <si>
    <t>C12=C10+C11</t>
    <phoneticPr fontId="1"/>
  </si>
  <si>
    <t>罹患者数</t>
    <rPh sb="0" eb="2">
      <t>リカン</t>
    </rPh>
    <rPh sb="2" eb="3">
      <t>シャ</t>
    </rPh>
    <rPh sb="3" eb="4">
      <t>スウ</t>
    </rPh>
    <phoneticPr fontId="1"/>
  </si>
  <si>
    <t>非罹患者数</t>
    <rPh sb="0" eb="1">
      <t>ヒ</t>
    </rPh>
    <rPh sb="1" eb="3">
      <t>リカン</t>
    </rPh>
    <rPh sb="3" eb="4">
      <t>シャ</t>
    </rPh>
    <rPh sb="4" eb="5">
      <t>スウ</t>
    </rPh>
    <phoneticPr fontId="1"/>
  </si>
  <si>
    <t>罹患者の内PCR陽性者数</t>
    <rPh sb="0" eb="2">
      <t>リカン</t>
    </rPh>
    <rPh sb="2" eb="3">
      <t>シャ</t>
    </rPh>
    <rPh sb="4" eb="5">
      <t>ウチ</t>
    </rPh>
    <rPh sb="8" eb="10">
      <t>ヨウセイ</t>
    </rPh>
    <rPh sb="10" eb="11">
      <t>シャ</t>
    </rPh>
    <rPh sb="11" eb="12">
      <t>スウ</t>
    </rPh>
    <phoneticPr fontId="1"/>
  </si>
  <si>
    <t>罹患者の内PCR陰性者数</t>
    <rPh sb="8" eb="10">
      <t>インセイ</t>
    </rPh>
    <phoneticPr fontId="1"/>
  </si>
  <si>
    <t>非感染者の内PCR陰性者数</t>
    <rPh sb="0" eb="1">
      <t>ヒ</t>
    </rPh>
    <rPh sb="1" eb="4">
      <t>カンセンシャ</t>
    </rPh>
    <rPh sb="5" eb="6">
      <t>ウチ</t>
    </rPh>
    <rPh sb="9" eb="11">
      <t>インセイ</t>
    </rPh>
    <rPh sb="11" eb="12">
      <t>シャ</t>
    </rPh>
    <rPh sb="12" eb="13">
      <t>スウ</t>
    </rPh>
    <phoneticPr fontId="1"/>
  </si>
  <si>
    <t>非感染者の内PCR陽性者数</t>
  </si>
  <si>
    <t>PCR陽性者合計</t>
  </si>
  <si>
    <t>PCR陰性者合計</t>
    <rPh sb="3" eb="5">
      <t>インセイ</t>
    </rPh>
    <rPh sb="5" eb="6">
      <t>シャ</t>
    </rPh>
    <rPh sb="6" eb="8">
      <t>ゴウケイ</t>
    </rPh>
    <phoneticPr fontId="1"/>
  </si>
  <si>
    <t>D7=C10/C12*100</t>
    <phoneticPr fontId="1"/>
  </si>
  <si>
    <t>PCR陽性者の内、真に罹患者である確率</t>
    <rPh sb="3" eb="5">
      <t>ヨウセイ</t>
    </rPh>
    <rPh sb="5" eb="6">
      <t>シャ</t>
    </rPh>
    <rPh sb="7" eb="8">
      <t>ウチ</t>
    </rPh>
    <rPh sb="9" eb="10">
      <t>シン</t>
    </rPh>
    <rPh sb="11" eb="13">
      <t>リカン</t>
    </rPh>
    <rPh sb="13" eb="14">
      <t>シャ</t>
    </rPh>
    <rPh sb="17" eb="19">
      <t>カクリツ</t>
    </rPh>
    <phoneticPr fontId="1"/>
  </si>
  <si>
    <t>検査陽性で</t>
  </si>
  <si>
    <t>その疾患である確率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</si>
</sst>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22" sqref="D22"/>
    </sheetView>
  </sheetViews>
  <sheetFormatPr defaultRowHeight="13.5" x14ac:dyDescent="0.15"/>
  <cols>
    <col min="1" max="1" width="9.625" customWidth="1"/>
  </cols>
  <sheetData>
    <row r="1" spans="1:5" x14ac:dyDescent="0.15">
      <c r="A1" s="2"/>
      <c r="B1" s="2" t="s">
        <v>6</v>
      </c>
      <c r="C1" s="2"/>
      <c r="D1" s="2"/>
      <c r="E1" s="2"/>
    </row>
    <row r="2" spans="1:5" x14ac:dyDescent="0.15">
      <c r="A2" s="2"/>
      <c r="B2" s="2" t="s">
        <v>7</v>
      </c>
      <c r="C2" s="3">
        <v>0</v>
      </c>
      <c r="D2" s="2" t="s">
        <v>8</v>
      </c>
      <c r="E2" s="2"/>
    </row>
    <row r="3" spans="1:5" x14ac:dyDescent="0.15">
      <c r="A3" s="2"/>
      <c r="B3" s="2" t="s">
        <v>1</v>
      </c>
      <c r="C3" s="3">
        <v>0</v>
      </c>
      <c r="D3" s="2" t="s">
        <v>2</v>
      </c>
      <c r="E3" s="2"/>
    </row>
    <row r="4" spans="1:5" x14ac:dyDescent="0.15">
      <c r="A4" s="2"/>
      <c r="B4" s="2" t="s">
        <v>4</v>
      </c>
      <c r="C4" s="3">
        <v>0</v>
      </c>
      <c r="D4" s="2" t="s">
        <v>2</v>
      </c>
      <c r="E4" s="2"/>
    </row>
    <row r="5" spans="1:5" x14ac:dyDescent="0.15">
      <c r="A5" s="2"/>
      <c r="B5" s="2" t="s">
        <v>3</v>
      </c>
      <c r="C5" s="3">
        <v>0</v>
      </c>
      <c r="D5" s="2" t="s">
        <v>2</v>
      </c>
      <c r="E5" s="2"/>
    </row>
    <row r="6" spans="1:5" ht="14.25" thickBot="1" x14ac:dyDescent="0.2">
      <c r="A6" s="2"/>
      <c r="B6" s="2"/>
      <c r="C6" s="2"/>
      <c r="D6" s="2"/>
      <c r="E6" s="2"/>
    </row>
    <row r="7" spans="1:5" ht="14.25" thickBot="1" x14ac:dyDescent="0.2">
      <c r="A7" s="2" t="s">
        <v>35</v>
      </c>
      <c r="B7" s="5" t="s">
        <v>36</v>
      </c>
      <c r="C7" s="1"/>
      <c r="D7" s="4" t="e">
        <f>C10/C12*100</f>
        <v>#DIV/0!</v>
      </c>
      <c r="E7" s="2" t="s">
        <v>2</v>
      </c>
    </row>
    <row r="8" spans="1:5" x14ac:dyDescent="0.15">
      <c r="A8" s="2"/>
      <c r="B8" s="2" t="s">
        <v>5</v>
      </c>
      <c r="C8" s="2"/>
      <c r="D8" s="2"/>
      <c r="E8" s="2"/>
    </row>
    <row r="9" spans="1:5" x14ac:dyDescent="0.15">
      <c r="A9" s="2"/>
      <c r="B9" s="3"/>
      <c r="C9" s="3" t="s">
        <v>9</v>
      </c>
      <c r="D9" s="3" t="s">
        <v>10</v>
      </c>
      <c r="E9" s="3" t="s">
        <v>0</v>
      </c>
    </row>
    <row r="10" spans="1:5" x14ac:dyDescent="0.15">
      <c r="A10" s="2"/>
      <c r="B10" s="3" t="s">
        <v>11</v>
      </c>
      <c r="C10" s="3">
        <f>E10*C4/100</f>
        <v>0</v>
      </c>
      <c r="D10" s="3">
        <f>E10-C10</f>
        <v>0</v>
      </c>
      <c r="E10" s="3">
        <f>E12*C3/100</f>
        <v>0</v>
      </c>
    </row>
    <row r="11" spans="1:5" x14ac:dyDescent="0.15">
      <c r="A11" s="2"/>
      <c r="B11" s="3" t="s">
        <v>12</v>
      </c>
      <c r="C11" s="3">
        <f>E11-D11</f>
        <v>0</v>
      </c>
      <c r="D11" s="3">
        <f>E11*C5/100</f>
        <v>0</v>
      </c>
      <c r="E11" s="3">
        <f>E12-E10</f>
        <v>0</v>
      </c>
    </row>
    <row r="12" spans="1:5" x14ac:dyDescent="0.15">
      <c r="A12" s="2"/>
      <c r="B12" s="3" t="s">
        <v>0</v>
      </c>
      <c r="C12" s="3">
        <f>C10+C11</f>
        <v>0</v>
      </c>
      <c r="D12" s="3">
        <f>D10+D11</f>
        <v>0</v>
      </c>
      <c r="E12" s="3">
        <f>C2</f>
        <v>0</v>
      </c>
    </row>
    <row r="16" spans="1:5" x14ac:dyDescent="0.15">
      <c r="B16" t="s">
        <v>6</v>
      </c>
    </row>
    <row r="17" spans="2:4" x14ac:dyDescent="0.15">
      <c r="B17" t="s">
        <v>6</v>
      </c>
    </row>
    <row r="18" spans="2:4" x14ac:dyDescent="0.15">
      <c r="B18" t="s">
        <v>13</v>
      </c>
    </row>
    <row r="19" spans="2:4" x14ac:dyDescent="0.15">
      <c r="B19" t="s">
        <v>6</v>
      </c>
    </row>
    <row r="20" spans="2:4" x14ac:dyDescent="0.15">
      <c r="B20" t="s">
        <v>6</v>
      </c>
    </row>
    <row r="21" spans="2:4" x14ac:dyDescent="0.15">
      <c r="B21" t="s">
        <v>6</v>
      </c>
      <c r="C21" t="s">
        <v>14</v>
      </c>
      <c r="D21" t="s">
        <v>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G6" sqref="G6"/>
    </sheetView>
  </sheetViews>
  <sheetFormatPr defaultRowHeight="13.5" x14ac:dyDescent="0.15"/>
  <cols>
    <col min="1" max="1" width="9.5" customWidth="1"/>
  </cols>
  <sheetData>
    <row r="1" spans="1:5" x14ac:dyDescent="0.15">
      <c r="A1" s="2"/>
      <c r="B1" s="2" t="s">
        <v>6</v>
      </c>
      <c r="C1" s="2"/>
      <c r="D1" s="2"/>
      <c r="E1" s="2"/>
    </row>
    <row r="2" spans="1:5" x14ac:dyDescent="0.15">
      <c r="A2" s="2"/>
      <c r="B2" s="2" t="s">
        <v>7</v>
      </c>
      <c r="C2" s="3">
        <v>9000</v>
      </c>
      <c r="D2" s="2" t="s">
        <v>8</v>
      </c>
      <c r="E2" s="2"/>
    </row>
    <row r="3" spans="1:5" x14ac:dyDescent="0.15">
      <c r="A3" s="2"/>
      <c r="B3" s="2" t="s">
        <v>1</v>
      </c>
      <c r="C3" s="3">
        <v>0.1</v>
      </c>
      <c r="D3" s="2" t="s">
        <v>2</v>
      </c>
      <c r="E3" s="2"/>
    </row>
    <row r="4" spans="1:5" x14ac:dyDescent="0.15">
      <c r="A4" s="2"/>
      <c r="B4" s="2" t="s">
        <v>4</v>
      </c>
      <c r="C4" s="3">
        <v>70</v>
      </c>
      <c r="D4" s="2" t="s">
        <v>2</v>
      </c>
      <c r="E4" s="2"/>
    </row>
    <row r="5" spans="1:5" x14ac:dyDescent="0.15">
      <c r="A5" s="2"/>
      <c r="B5" s="2" t="s">
        <v>3</v>
      </c>
      <c r="C5" s="3">
        <v>99.9</v>
      </c>
      <c r="D5" s="2" t="s">
        <v>2</v>
      </c>
      <c r="E5" s="2"/>
    </row>
    <row r="6" spans="1:5" ht="14.25" thickBot="1" x14ac:dyDescent="0.2">
      <c r="A6" s="2"/>
      <c r="B6" s="2"/>
      <c r="C6" s="2"/>
      <c r="D6" s="2"/>
      <c r="E6" s="2"/>
    </row>
    <row r="7" spans="1:5" ht="14.25" thickBot="1" x14ac:dyDescent="0.2">
      <c r="A7" s="5" t="s">
        <v>35</v>
      </c>
      <c r="B7" s="5" t="s">
        <v>36</v>
      </c>
      <c r="C7" s="1"/>
      <c r="D7" s="4">
        <f>C10/C12*100</f>
        <v>41.200706297822286</v>
      </c>
      <c r="E7" s="2" t="s">
        <v>2</v>
      </c>
    </row>
    <row r="8" spans="1:5" x14ac:dyDescent="0.15">
      <c r="A8" s="2"/>
      <c r="B8" s="2" t="s">
        <v>5</v>
      </c>
      <c r="C8" s="2"/>
      <c r="D8" s="2"/>
      <c r="E8" s="2"/>
    </row>
    <row r="9" spans="1:5" x14ac:dyDescent="0.15">
      <c r="A9" s="2"/>
      <c r="B9" s="3"/>
      <c r="C9" s="3" t="s">
        <v>9</v>
      </c>
      <c r="D9" s="3" t="s">
        <v>10</v>
      </c>
      <c r="E9" s="3" t="s">
        <v>0</v>
      </c>
    </row>
    <row r="10" spans="1:5" x14ac:dyDescent="0.15">
      <c r="A10" s="2"/>
      <c r="B10" s="3" t="s">
        <v>11</v>
      </c>
      <c r="C10" s="3">
        <f>E10*C4/100</f>
        <v>6.3</v>
      </c>
      <c r="D10" s="3">
        <f>E10-C10</f>
        <v>2.7</v>
      </c>
      <c r="E10" s="3">
        <f>E12*C3/100</f>
        <v>9</v>
      </c>
    </row>
    <row r="11" spans="1:5" x14ac:dyDescent="0.15">
      <c r="A11" s="2"/>
      <c r="B11" s="3" t="s">
        <v>12</v>
      </c>
      <c r="C11" s="3">
        <f>E11-D11</f>
        <v>8.9909999999999854</v>
      </c>
      <c r="D11" s="3">
        <f>E11*C5/100</f>
        <v>8982.009</v>
      </c>
      <c r="E11" s="3">
        <f>E12-E10</f>
        <v>8991</v>
      </c>
    </row>
    <row r="12" spans="1:5" x14ac:dyDescent="0.15">
      <c r="A12" s="2"/>
      <c r="B12" s="3" t="s">
        <v>0</v>
      </c>
      <c r="C12" s="3">
        <f>C10+C11</f>
        <v>15.290999999999986</v>
      </c>
      <c r="D12" s="3">
        <f>D10+D11</f>
        <v>8984.7090000000007</v>
      </c>
      <c r="E12" s="3">
        <f>C2</f>
        <v>9000</v>
      </c>
    </row>
    <row r="15" spans="1:5" x14ac:dyDescent="0.15">
      <c r="A15" t="s">
        <v>15</v>
      </c>
    </row>
    <row r="17" spans="1:3" x14ac:dyDescent="0.15">
      <c r="A17" t="s">
        <v>16</v>
      </c>
      <c r="C17" t="s">
        <v>0</v>
      </c>
    </row>
    <row r="18" spans="1:3" x14ac:dyDescent="0.15">
      <c r="A18" t="s">
        <v>17</v>
      </c>
      <c r="C18" t="s">
        <v>25</v>
      </c>
    </row>
    <row r="19" spans="1:3" x14ac:dyDescent="0.15">
      <c r="A19" t="s">
        <v>18</v>
      </c>
      <c r="C19" t="s">
        <v>26</v>
      </c>
    </row>
    <row r="20" spans="1:3" x14ac:dyDescent="0.15">
      <c r="A20" t="s">
        <v>19</v>
      </c>
      <c r="C20" t="s">
        <v>27</v>
      </c>
    </row>
    <row r="21" spans="1:3" x14ac:dyDescent="0.15">
      <c r="A21" t="s">
        <v>20</v>
      </c>
      <c r="C21" t="s">
        <v>28</v>
      </c>
    </row>
    <row r="22" spans="1:3" x14ac:dyDescent="0.15">
      <c r="A22" t="s">
        <v>21</v>
      </c>
      <c r="C22" t="s">
        <v>29</v>
      </c>
    </row>
    <row r="23" spans="1:3" x14ac:dyDescent="0.15">
      <c r="A23" t="s">
        <v>22</v>
      </c>
      <c r="C23" t="s">
        <v>32</v>
      </c>
    </row>
    <row r="24" spans="1:3" x14ac:dyDescent="0.15">
      <c r="A24" t="s">
        <v>23</v>
      </c>
      <c r="C24" t="s">
        <v>30</v>
      </c>
    </row>
    <row r="25" spans="1:3" x14ac:dyDescent="0.15">
      <c r="A25" t="s">
        <v>24</v>
      </c>
      <c r="C25" t="s">
        <v>31</v>
      </c>
    </row>
    <row r="27" spans="1:3" x14ac:dyDescent="0.15">
      <c r="A27" t="s">
        <v>33</v>
      </c>
      <c r="C27" t="s">
        <v>34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Sheet8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</dc:creator>
  <cp:lastModifiedBy>yagi</cp:lastModifiedBy>
  <cp:lastPrinted>2020-11-09T07:49:35Z</cp:lastPrinted>
  <dcterms:created xsi:type="dcterms:W3CDTF">2020-10-24T00:29:09Z</dcterms:created>
  <dcterms:modified xsi:type="dcterms:W3CDTF">2021-02-03T04:54:13Z</dcterms:modified>
</cp:coreProperties>
</file>